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SUD\сайт\Статистичні звіти суду\2018\За 2018 року\"/>
    </mc:Choice>
  </mc:AlternateContent>
  <xr:revisionPtr revIDLastSave="0" documentId="8_{BB022A15-C293-4697-A927-FA169B197E96}" xr6:coauthVersionLast="37" xr6:coauthVersionMax="37" xr10:uidLastSave="{00000000-0000-0000-0000-000000000000}"/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79021" calcMode="manual" fullCalcOnLoad="1"/>
</workbook>
</file>

<file path=xl/calcChain.xml><?xml version="1.0" encoding="utf-8"?>
<calcChain xmlns="http://schemas.openxmlformats.org/spreadsheetml/2006/main">
  <c r="E4" i="7" l="1"/>
  <c r="F4" i="7"/>
  <c r="C20" i="3"/>
  <c r="C6" i="3"/>
  <c r="D20" i="3"/>
  <c r="D6" i="3"/>
  <c r="E20" i="3"/>
  <c r="E6" i="3"/>
  <c r="F20" i="3"/>
  <c r="F6" i="3"/>
  <c r="G20" i="3"/>
  <c r="G6" i="3"/>
  <c r="H20" i="3"/>
  <c r="H6" i="3"/>
  <c r="I20" i="3"/>
  <c r="I6" i="3"/>
  <c r="J20" i="3"/>
  <c r="J6" i="3"/>
  <c r="K20" i="3"/>
  <c r="K6" i="3"/>
  <c r="L20" i="3"/>
  <c r="L6" i="3"/>
  <c r="C27" i="3"/>
  <c r="D27" i="3"/>
  <c r="E27" i="3"/>
  <c r="F27" i="3"/>
  <c r="G27" i="3"/>
  <c r="H27" i="3"/>
  <c r="I27" i="3"/>
  <c r="J27" i="3"/>
  <c r="K27" i="3"/>
  <c r="L27" i="3"/>
  <c r="C39" i="3"/>
  <c r="C38" i="3"/>
  <c r="D39" i="3"/>
  <c r="D38" i="3"/>
  <c r="E39" i="3"/>
  <c r="E38" i="3"/>
  <c r="F39" i="3"/>
  <c r="F38" i="3"/>
  <c r="G39" i="3"/>
  <c r="G38" i="3"/>
  <c r="H39" i="3"/>
  <c r="H38" i="3"/>
  <c r="I39" i="3"/>
  <c r="I38" i="3"/>
  <c r="J39" i="3"/>
  <c r="J38" i="3"/>
  <c r="K39" i="3"/>
  <c r="K38" i="3"/>
  <c r="L39" i="3"/>
  <c r="L38" i="3"/>
  <c r="C49" i="3"/>
  <c r="D49" i="3"/>
  <c r="E49" i="3"/>
  <c r="F49" i="3"/>
  <c r="G49" i="3"/>
  <c r="H49" i="3"/>
  <c r="I49" i="3"/>
  <c r="J49" i="3"/>
  <c r="K49" i="3"/>
  <c r="L49" i="3"/>
  <c r="J55" i="3"/>
  <c r="H55" i="3"/>
  <c r="F55" i="3"/>
  <c r="D55" i="3"/>
  <c r="I55" i="3"/>
  <c r="G55" i="3"/>
  <c r="E55" i="3"/>
  <c r="C55" i="3"/>
  <c r="L55" i="3"/>
  <c r="K55" i="3"/>
</calcChain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<sst xmlns="http://schemas.openxmlformats.org/spreadsheetml/2006/main" count="152" uniqueCount="126">
  <si>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</si>
  <si>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</si>
  <si>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</si>
  <si>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</si>
  <si>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</si>
  <si>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</si>
  <si>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</si>
  <si>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</si>
  <si>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</si>
  <si>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</si>
  <si>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</si>
  <si>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</si>
  <si>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</si>
  <si>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</si>
  <si>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</si>
  <si>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</si>
  <si>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</si>
  <si>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</si>
  <si>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</si>
  <si>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</si>
  <si>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</si>
  <si>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</si>
  <si>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</si>
  <si>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</si>
  <si>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</si>
  <si>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</si>
  <si>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</si>
  <si>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</si>
  <si>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</si>
  <si>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</si>
  <si>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</si>
  <si>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</si>
  <si>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</si>
  <si>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</si>
  <si>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</si>
  <si>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</si>
  <si>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</si>
  <si>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</si>
  <si>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</si>
  <si>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</si>
  <si>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</si>
  <si>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</si>
  <si>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</si>
  <si>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</si>
  <si>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</si>
  <si>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</si>
  <si>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</si>
  <si>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</si>
  <si>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</si>
  <si>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</si>
  <si>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</si>
  <si>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</si>
  <si>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</si>
  <si>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</si>
  <si>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</si>
  <si>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</si>
  <si>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</si>
  <si>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</si>
  <si>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</si>
  <si>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</si>
  <si>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</si>
  <si>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</si>
  <si>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</si>
  <si>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</si>
  <si>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</si>
  <si>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</si>
  <si>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</si>
  <si>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</si>
  <si>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</si>
  <si>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</si>
  <si>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</si>
  <si>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</si>
  <si>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</si>
  <si>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</si>
  <si>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</si>
  <si>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</si>
  <si>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</si>
  <si>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</si>
  <si>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</si>
  <si>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</si>
  <si>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</si>
  <si>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</si>
  <si>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</si>
  <si>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</si>
  <si>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</si>
  <si>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</si>
  <si>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</si>
  <si>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</si>
  <si>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</si>
  <si>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</si>
  <si>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</si>
  <si>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</si>
  <si>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</si>
  <si>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</si>
  <si>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</si>
  <si>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</si>
  <si>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</si>
  <si>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</si>
  <si>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</si>
  <si>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</si>
  <si>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</si>
  <si>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</si>
  <si>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</si>
  <si>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</si>
  <si>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</si>
  <si>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</si>
  <si>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</si>
  <si>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</si>
  <si>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</si>
  <si>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</si>
  <si>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</si>
  <si>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</si>
  <si>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</si>
  <si>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</si>
  <si>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</si>
  <si>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22, 33, 44, 49)</t>
    </r>
  </si>
  <si>
    <t>2018 рік</t>
  </si>
  <si>
    <t>Кодимський районний суд Одеської області</t>
  </si>
  <si>
    <t>66000. Одеська область.м. Кодима</t>
  </si>
  <si>
    <t>пл. Перемоги</t>
  </si>
  <si>
    <t/>
  </si>
  <si>
    <t>Б.С. Сердюк</t>
  </si>
  <si>
    <t>Ю.М. Спатерук</t>
  </si>
  <si>
    <t>(04867)2-66-36</t>
  </si>
  <si>
    <t>Inbox@kd.od.court.gov.ua</t>
  </si>
  <si>
    <t>5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</si>
</sst>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9" fillId="0" borderId="0" applyFont="0" applyFill="0" applyBorder="0" applyAlignment="0" applyProtection="0"/>
    <xf numFmtId="211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4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4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116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104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117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118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119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1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&amp;C&amp;LA745F57C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Normal="100" workbookViewId="0">
      <selection activeCell="B2" sqref="B2:B4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74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105</v>
      </c>
      <c r="C6" s="96">
        <f t="shared" ref="C6:L6" si="0">SUM(C7,C10,C13,C14,C15,C20,C23,C24,C18,C19)</f>
        <v>1072</v>
      </c>
      <c r="D6" s="96">
        <f t="shared" si="0"/>
        <v>1082459.150000002</v>
      </c>
      <c r="E6" s="96">
        <f t="shared" si="0"/>
        <v>793</v>
      </c>
      <c r="F6" s="96">
        <f t="shared" si="0"/>
        <v>767379.57999999903</v>
      </c>
      <c r="G6" s="96">
        <f t="shared" si="0"/>
        <v>30</v>
      </c>
      <c r="H6" s="96">
        <f t="shared" si="0"/>
        <v>31294.85</v>
      </c>
      <c r="I6" s="96">
        <f t="shared" si="0"/>
        <v>81</v>
      </c>
      <c r="J6" s="96">
        <f t="shared" si="0"/>
        <v>28769.329999999991</v>
      </c>
      <c r="K6" s="96">
        <f t="shared" si="0"/>
        <v>169</v>
      </c>
      <c r="L6" s="96">
        <f t="shared" si="0"/>
        <v>86091.079999999987</v>
      </c>
    </row>
    <row r="7" spans="1:12" ht="16.5" customHeight="1" x14ac:dyDescent="0.2">
      <c r="A7" s="87">
        <v>2</v>
      </c>
      <c r="B7" s="90" t="s">
        <v>75</v>
      </c>
      <c r="C7" s="97">
        <v>483</v>
      </c>
      <c r="D7" s="97">
        <v>736003.82000000298</v>
      </c>
      <c r="E7" s="97">
        <v>444</v>
      </c>
      <c r="F7" s="97">
        <v>528249.929999999</v>
      </c>
      <c r="G7" s="97">
        <v>10</v>
      </c>
      <c r="H7" s="97">
        <v>21083.4</v>
      </c>
      <c r="I7" s="97">
        <v>4</v>
      </c>
      <c r="J7" s="97">
        <v>1107.4100000000001</v>
      </c>
      <c r="K7" s="97">
        <v>28</v>
      </c>
      <c r="L7" s="97">
        <v>24156.78</v>
      </c>
    </row>
    <row r="8" spans="1:12" ht="16.5" customHeight="1" x14ac:dyDescent="0.2">
      <c r="A8" s="87">
        <v>3</v>
      </c>
      <c r="B8" s="91" t="s">
        <v>76</v>
      </c>
      <c r="C8" s="97">
        <v>142</v>
      </c>
      <c r="D8" s="97">
        <v>425694.35</v>
      </c>
      <c r="E8" s="97">
        <v>140</v>
      </c>
      <c r="F8" s="97">
        <v>248318.64</v>
      </c>
      <c r="G8" s="97">
        <v>2</v>
      </c>
      <c r="H8" s="97">
        <v>3200</v>
      </c>
      <c r="I8" s="97"/>
      <c r="J8" s="97"/>
      <c r="K8" s="97"/>
      <c r="L8" s="97"/>
    </row>
    <row r="9" spans="1:12" ht="16.5" customHeight="1" x14ac:dyDescent="0.2">
      <c r="A9" s="87">
        <v>4</v>
      </c>
      <c r="B9" s="91" t="s">
        <v>77</v>
      </c>
      <c r="C9" s="97">
        <v>341</v>
      </c>
      <c r="D9" s="97">
        <v>310309.46999999898</v>
      </c>
      <c r="E9" s="97">
        <v>304</v>
      </c>
      <c r="F9" s="97">
        <v>279931.28999999899</v>
      </c>
      <c r="G9" s="97">
        <v>8</v>
      </c>
      <c r="H9" s="97">
        <v>17883.400000000001</v>
      </c>
      <c r="I9" s="97">
        <v>4</v>
      </c>
      <c r="J9" s="97">
        <v>1107.4100000000001</v>
      </c>
      <c r="K9" s="97">
        <v>28</v>
      </c>
      <c r="L9" s="97">
        <v>24156.78</v>
      </c>
    </row>
    <row r="10" spans="1:12" ht="19.5" customHeight="1" x14ac:dyDescent="0.2">
      <c r="A10" s="87">
        <v>5</v>
      </c>
      <c r="B10" s="90" t="s">
        <v>78</v>
      </c>
      <c r="C10" s="97">
        <v>278</v>
      </c>
      <c r="D10" s="97">
        <v>213906.799999999</v>
      </c>
      <c r="E10" s="97">
        <v>176</v>
      </c>
      <c r="F10" s="97">
        <v>143972.85</v>
      </c>
      <c r="G10" s="97">
        <v>9</v>
      </c>
      <c r="H10" s="97">
        <v>4637.8500000000004</v>
      </c>
      <c r="I10" s="97">
        <v>32</v>
      </c>
      <c r="J10" s="97">
        <v>18884.32</v>
      </c>
      <c r="K10" s="97">
        <v>61</v>
      </c>
      <c r="L10" s="97">
        <v>44050</v>
      </c>
    </row>
    <row r="11" spans="1:12" ht="19.5" customHeight="1" x14ac:dyDescent="0.2">
      <c r="A11" s="87">
        <v>6</v>
      </c>
      <c r="B11" s="91" t="s">
        <v>79</v>
      </c>
      <c r="C11" s="97">
        <v>17</v>
      </c>
      <c r="D11" s="97">
        <v>29954</v>
      </c>
      <c r="E11" s="97">
        <v>13</v>
      </c>
      <c r="F11" s="97">
        <v>22906</v>
      </c>
      <c r="G11" s="97"/>
      <c r="H11" s="97"/>
      <c r="I11" s="97">
        <v>2</v>
      </c>
      <c r="J11" s="97">
        <v>1311.12</v>
      </c>
      <c r="K11" s="97">
        <v>2</v>
      </c>
      <c r="L11" s="97">
        <v>3524</v>
      </c>
    </row>
    <row r="12" spans="1:12" ht="19.5" customHeight="1" x14ac:dyDescent="0.2">
      <c r="A12" s="87">
        <v>7</v>
      </c>
      <c r="B12" s="91" t="s">
        <v>80</v>
      </c>
      <c r="C12" s="97">
        <v>261</v>
      </c>
      <c r="D12" s="97">
        <v>183952.799999999</v>
      </c>
      <c r="E12" s="97">
        <v>163</v>
      </c>
      <c r="F12" s="97">
        <v>121066.85</v>
      </c>
      <c r="G12" s="97">
        <v>9</v>
      </c>
      <c r="H12" s="97">
        <v>4637.8500000000004</v>
      </c>
      <c r="I12" s="97">
        <v>30</v>
      </c>
      <c r="J12" s="97">
        <v>17573.2</v>
      </c>
      <c r="K12" s="97">
        <v>59</v>
      </c>
      <c r="L12" s="97">
        <v>40526</v>
      </c>
    </row>
    <row r="13" spans="1:12" ht="15" customHeight="1" x14ac:dyDescent="0.2">
      <c r="A13" s="87">
        <v>8</v>
      </c>
      <c r="B13" s="90" t="s">
        <v>18</v>
      </c>
      <c r="C13" s="97">
        <v>104</v>
      </c>
      <c r="D13" s="97">
        <v>73299.200000000099</v>
      </c>
      <c r="E13" s="97">
        <v>87</v>
      </c>
      <c r="F13" s="97">
        <v>60613.200000000099</v>
      </c>
      <c r="G13" s="97">
        <v>9</v>
      </c>
      <c r="H13" s="97">
        <v>4868.8</v>
      </c>
      <c r="I13" s="97">
        <v>2</v>
      </c>
      <c r="J13" s="97">
        <v>1057.2</v>
      </c>
      <c r="K13" s="97">
        <v>6</v>
      </c>
      <c r="L13" s="97">
        <v>3876.4</v>
      </c>
    </row>
    <row r="14" spans="1:12" ht="15.75" customHeight="1" x14ac:dyDescent="0.2">
      <c r="A14" s="87">
        <v>9</v>
      </c>
      <c r="B14" s="90" t="s">
        <v>19</v>
      </c>
      <c r="C14" s="97">
        <v>1</v>
      </c>
      <c r="D14" s="97">
        <v>750.93</v>
      </c>
      <c r="E14" s="97">
        <v>1</v>
      </c>
      <c r="F14" s="97">
        <v>704.8</v>
      </c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106</v>
      </c>
      <c r="C15" s="97">
        <v>81</v>
      </c>
      <c r="D15" s="97">
        <v>31187.4</v>
      </c>
      <c r="E15" s="97">
        <v>73</v>
      </c>
      <c r="F15" s="97">
        <v>28056.6</v>
      </c>
      <c r="G15" s="97">
        <v>2</v>
      </c>
      <c r="H15" s="97">
        <v>704.8</v>
      </c>
      <c r="I15" s="97"/>
      <c r="J15" s="97"/>
      <c r="K15" s="97">
        <v>6</v>
      </c>
      <c r="L15" s="97">
        <v>2114.4</v>
      </c>
    </row>
    <row r="16" spans="1:12" ht="21" customHeight="1" x14ac:dyDescent="0.2">
      <c r="A16" s="87">
        <v>11</v>
      </c>
      <c r="B16" s="91" t="s">
        <v>79</v>
      </c>
      <c r="C16" s="97">
        <v>5</v>
      </c>
      <c r="D16" s="97">
        <v>4405</v>
      </c>
      <c r="E16" s="97">
        <v>5</v>
      </c>
      <c r="F16" s="97">
        <v>2290.6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80</v>
      </c>
      <c r="C17" s="97">
        <v>76</v>
      </c>
      <c r="D17" s="97">
        <v>26782.400000000001</v>
      </c>
      <c r="E17" s="97">
        <v>68</v>
      </c>
      <c r="F17" s="97">
        <v>25766</v>
      </c>
      <c r="G17" s="97">
        <v>2</v>
      </c>
      <c r="H17" s="97">
        <v>704.8</v>
      </c>
      <c r="I17" s="97"/>
      <c r="J17" s="97"/>
      <c r="K17" s="97">
        <v>6</v>
      </c>
      <c r="L17" s="97">
        <v>2114.4</v>
      </c>
    </row>
    <row r="18" spans="1:12" ht="21" customHeight="1" x14ac:dyDescent="0.2">
      <c r="A18" s="87">
        <v>13</v>
      </c>
      <c r="B18" s="99" t="s">
        <v>107</v>
      </c>
      <c r="C18" s="97">
        <v>119</v>
      </c>
      <c r="D18" s="97">
        <v>20967.8</v>
      </c>
      <c r="E18" s="97">
        <v>7</v>
      </c>
      <c r="F18" s="97">
        <v>2082</v>
      </c>
      <c r="G18" s="97"/>
      <c r="H18" s="97"/>
      <c r="I18" s="97">
        <v>43</v>
      </c>
      <c r="J18" s="97">
        <v>7720.3999999999896</v>
      </c>
      <c r="K18" s="97">
        <v>67</v>
      </c>
      <c r="L18" s="97">
        <v>11805.4</v>
      </c>
    </row>
    <row r="19" spans="1:12" ht="21" customHeight="1" x14ac:dyDescent="0.2">
      <c r="A19" s="87">
        <v>14</v>
      </c>
      <c r="B19" s="99" t="s">
        <v>108</v>
      </c>
      <c r="C19" s="97">
        <v>2</v>
      </c>
      <c r="D19" s="97">
        <v>176.2</v>
      </c>
      <c r="E19" s="97">
        <v>1</v>
      </c>
      <c r="F19" s="97">
        <v>176.2</v>
      </c>
      <c r="G19" s="97"/>
      <c r="H19" s="97"/>
      <c r="I19" s="97"/>
      <c r="J19" s="97"/>
      <c r="K19" s="97">
        <v>1</v>
      </c>
      <c r="L19" s="97">
        <v>88.1</v>
      </c>
    </row>
    <row r="20" spans="1:12" ht="33.75" customHeight="1" x14ac:dyDescent="0.2">
      <c r="A20" s="87">
        <v>15</v>
      </c>
      <c r="B20" s="90" t="s">
        <v>81</v>
      </c>
      <c r="C20" s="97">
        <f t="shared" ref="C20:L20" si="1">SUM(C21:C22)</f>
        <v>2</v>
      </c>
      <c r="D20" s="97">
        <f t="shared" si="1"/>
        <v>3524</v>
      </c>
      <c r="E20" s="97">
        <f t="shared" si="1"/>
        <v>2</v>
      </c>
      <c r="F20" s="97">
        <f t="shared" si="1"/>
        <v>1409.6</v>
      </c>
      <c r="G20" s="97">
        <f t="shared" si="1"/>
        <v>0</v>
      </c>
      <c r="H20" s="97">
        <f t="shared" si="1"/>
        <v>0</v>
      </c>
      <c r="I20" s="97">
        <f t="shared" si="1"/>
        <v>0</v>
      </c>
      <c r="J20" s="97">
        <f t="shared" si="1"/>
        <v>0</v>
      </c>
      <c r="K20" s="97">
        <f t="shared" si="1"/>
        <v>0</v>
      </c>
      <c r="L20" s="97">
        <f t="shared" si="1"/>
        <v>0</v>
      </c>
    </row>
    <row r="21" spans="1:12" ht="14.25" customHeight="1" x14ac:dyDescent="0.2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 x14ac:dyDescent="0.2">
      <c r="A22" s="87">
        <v>17</v>
      </c>
      <c r="B22" s="100" t="s">
        <v>2</v>
      </c>
      <c r="C22" s="97">
        <v>2</v>
      </c>
      <c r="D22" s="97">
        <v>3524</v>
      </c>
      <c r="E22" s="97">
        <v>2</v>
      </c>
      <c r="F22" s="97">
        <v>1409.6</v>
      </c>
      <c r="G22" s="97"/>
      <c r="H22" s="97"/>
      <c r="I22" s="97"/>
      <c r="J22" s="97"/>
      <c r="K22" s="97"/>
      <c r="L22" s="97"/>
    </row>
    <row r="23" spans="1:12" ht="46.5" customHeight="1" x14ac:dyDescent="0.2">
      <c r="A23" s="87">
        <v>18</v>
      </c>
      <c r="B23" s="90" t="s">
        <v>109</v>
      </c>
      <c r="C23" s="97">
        <v>2</v>
      </c>
      <c r="D23" s="97">
        <v>2643</v>
      </c>
      <c r="E23" s="97">
        <v>2</v>
      </c>
      <c r="F23" s="97">
        <v>2114.4</v>
      </c>
      <c r="G23" s="97"/>
      <c r="H23" s="97"/>
      <c r="I23" s="97"/>
      <c r="J23" s="97"/>
      <c r="K23" s="97"/>
      <c r="L23" s="97"/>
    </row>
    <row r="24" spans="1:12" ht="31.5" customHeight="1" x14ac:dyDescent="0.2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 x14ac:dyDescent="0.2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 x14ac:dyDescent="0.2">
      <c r="A27" s="87">
        <v>22</v>
      </c>
      <c r="B27" s="89" t="s">
        <v>110</v>
      </c>
      <c r="C27" s="96">
        <f t="shared" ref="C27:L27" si="2">SUM(C28:C37)</f>
        <v>0</v>
      </c>
      <c r="D27" s="96">
        <f t="shared" si="2"/>
        <v>0</v>
      </c>
      <c r="E27" s="96">
        <f t="shared" si="2"/>
        <v>0</v>
      </c>
      <c r="F27" s="96">
        <f t="shared" si="2"/>
        <v>0</v>
      </c>
      <c r="G27" s="96">
        <f t="shared" si="2"/>
        <v>0</v>
      </c>
      <c r="H27" s="96">
        <f t="shared" si="2"/>
        <v>0</v>
      </c>
      <c r="I27" s="96">
        <f t="shared" si="2"/>
        <v>0</v>
      </c>
      <c r="J27" s="96">
        <f t="shared" si="2"/>
        <v>0</v>
      </c>
      <c r="K27" s="96">
        <f t="shared" si="2"/>
        <v>0</v>
      </c>
      <c r="L27" s="96">
        <f t="shared" si="2"/>
        <v>0</v>
      </c>
    </row>
    <row r="28" spans="1:12" ht="15.75" customHeight="1" x14ac:dyDescent="0.2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 x14ac:dyDescent="0.2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 x14ac:dyDescent="0.2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 x14ac:dyDescent="0.2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 x14ac:dyDescent="0.2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 x14ac:dyDescent="0.2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 x14ac:dyDescent="0.2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 x14ac:dyDescent="0.2">
      <c r="A38" s="87">
        <v>33</v>
      </c>
      <c r="B38" s="89" t="s">
        <v>112</v>
      </c>
      <c r="C38" s="96">
        <f t="shared" ref="C38:L38" si="3">SUM(C39,C46,C47,C48)</f>
        <v>4</v>
      </c>
      <c r="D38" s="96">
        <f t="shared" si="3"/>
        <v>2819.2</v>
      </c>
      <c r="E38" s="96">
        <f t="shared" si="3"/>
        <v>0</v>
      </c>
      <c r="F38" s="96">
        <f t="shared" si="3"/>
        <v>0</v>
      </c>
      <c r="G38" s="96">
        <f t="shared" si="3"/>
        <v>0</v>
      </c>
      <c r="H38" s="96">
        <f t="shared" si="3"/>
        <v>0</v>
      </c>
      <c r="I38" s="96">
        <f t="shared" si="3"/>
        <v>0</v>
      </c>
      <c r="J38" s="96">
        <f t="shared" si="3"/>
        <v>0</v>
      </c>
      <c r="K38" s="96">
        <f t="shared" si="3"/>
        <v>4</v>
      </c>
      <c r="L38" s="96">
        <f t="shared" si="3"/>
        <v>2819.2</v>
      </c>
    </row>
    <row r="39" spans="1:12" ht="24" customHeight="1" x14ac:dyDescent="0.2">
      <c r="A39" s="87">
        <v>34</v>
      </c>
      <c r="B39" s="90" t="s">
        <v>86</v>
      </c>
      <c r="C39" s="97">
        <f t="shared" ref="C39:L39" si="4">SUM(C40,C43)</f>
        <v>4</v>
      </c>
      <c r="D39" s="97">
        <f t="shared" si="4"/>
        <v>2819.2</v>
      </c>
      <c r="E39" s="97">
        <f t="shared" si="4"/>
        <v>0</v>
      </c>
      <c r="F39" s="97">
        <f t="shared" si="4"/>
        <v>0</v>
      </c>
      <c r="G39" s="97">
        <f t="shared" si="4"/>
        <v>0</v>
      </c>
      <c r="H39" s="97">
        <f t="shared" si="4"/>
        <v>0</v>
      </c>
      <c r="I39" s="97">
        <f t="shared" si="4"/>
        <v>0</v>
      </c>
      <c r="J39" s="97">
        <f t="shared" si="4"/>
        <v>0</v>
      </c>
      <c r="K39" s="97">
        <f t="shared" si="4"/>
        <v>4</v>
      </c>
      <c r="L39" s="97">
        <f t="shared" si="4"/>
        <v>2819.2</v>
      </c>
    </row>
    <row r="40" spans="1:12" ht="19.5" customHeight="1" x14ac:dyDescent="0.2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 x14ac:dyDescent="0.2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 x14ac:dyDescent="0.2">
      <c r="A43" s="87">
        <v>38</v>
      </c>
      <c r="B43" s="90" t="s">
        <v>89</v>
      </c>
      <c r="C43" s="97">
        <v>4</v>
      </c>
      <c r="D43" s="97">
        <v>2819.2</v>
      </c>
      <c r="E43" s="97"/>
      <c r="F43" s="97"/>
      <c r="G43" s="97"/>
      <c r="H43" s="97"/>
      <c r="I43" s="97"/>
      <c r="J43" s="97"/>
      <c r="K43" s="97">
        <v>4</v>
      </c>
      <c r="L43" s="97">
        <v>2819.2</v>
      </c>
    </row>
    <row r="44" spans="1:12" ht="30" customHeight="1" x14ac:dyDescent="0.2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 x14ac:dyDescent="0.2">
      <c r="A45" s="87">
        <v>40</v>
      </c>
      <c r="B45" s="91" t="s">
        <v>80</v>
      </c>
      <c r="C45" s="97">
        <v>4</v>
      </c>
      <c r="D45" s="97">
        <v>2819.2</v>
      </c>
      <c r="E45" s="97"/>
      <c r="F45" s="97"/>
      <c r="G45" s="97"/>
      <c r="H45" s="97"/>
      <c r="I45" s="97"/>
      <c r="J45" s="97"/>
      <c r="K45" s="97">
        <v>4</v>
      </c>
      <c r="L45" s="97">
        <v>2819.2</v>
      </c>
    </row>
    <row r="46" spans="1:12" ht="45" customHeight="1" x14ac:dyDescent="0.2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 x14ac:dyDescent="0.2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 x14ac:dyDescent="0.2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 x14ac:dyDescent="0.2">
      <c r="A49" s="87">
        <v>44</v>
      </c>
      <c r="B49" s="89" t="s">
        <v>113</v>
      </c>
      <c r="C49" s="96">
        <f t="shared" ref="C49:L49" si="5">SUM(C50:C53)</f>
        <v>28</v>
      </c>
      <c r="D49" s="96">
        <f t="shared" si="5"/>
        <v>359.44</v>
      </c>
      <c r="E49" s="96">
        <f t="shared" si="5"/>
        <v>28</v>
      </c>
      <c r="F49" s="96">
        <f t="shared" si="5"/>
        <v>407.5</v>
      </c>
      <c r="G49" s="96">
        <f t="shared" si="5"/>
        <v>0</v>
      </c>
      <c r="H49" s="96">
        <f t="shared" si="5"/>
        <v>0</v>
      </c>
      <c r="I49" s="96">
        <f t="shared" si="5"/>
        <v>0</v>
      </c>
      <c r="J49" s="96">
        <f t="shared" si="5"/>
        <v>0</v>
      </c>
      <c r="K49" s="96">
        <f t="shared" si="5"/>
        <v>0</v>
      </c>
      <c r="L49" s="96">
        <f t="shared" si="5"/>
        <v>0</v>
      </c>
    </row>
    <row r="50" spans="1:12" ht="18.75" customHeight="1" x14ac:dyDescent="0.2">
      <c r="A50" s="87">
        <v>45</v>
      </c>
      <c r="B50" s="90" t="s">
        <v>9</v>
      </c>
      <c r="C50" s="97">
        <v>27</v>
      </c>
      <c r="D50" s="97">
        <v>306.58</v>
      </c>
      <c r="E50" s="97">
        <v>27</v>
      </c>
      <c r="F50" s="97">
        <v>354.6</v>
      </c>
      <c r="G50" s="97"/>
      <c r="H50" s="97"/>
      <c r="I50" s="97"/>
      <c r="J50" s="97"/>
      <c r="K50" s="97"/>
      <c r="L50" s="97"/>
    </row>
    <row r="51" spans="1:12" ht="27" customHeight="1" x14ac:dyDescent="0.2">
      <c r="A51" s="87">
        <v>46</v>
      </c>
      <c r="B51" s="90" t="s">
        <v>10</v>
      </c>
      <c r="C51" s="97">
        <v>1</v>
      </c>
      <c r="D51" s="97">
        <v>52.86</v>
      </c>
      <c r="E51" s="97">
        <v>1</v>
      </c>
      <c r="F51" s="97">
        <v>52.9</v>
      </c>
      <c r="G51" s="97"/>
      <c r="H51" s="97"/>
      <c r="I51" s="97"/>
      <c r="J51" s="97"/>
      <c r="K51" s="97"/>
      <c r="L51" s="97"/>
    </row>
    <row r="52" spans="1:12" ht="76.5" customHeight="1" x14ac:dyDescent="0.2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 x14ac:dyDescent="0.2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 x14ac:dyDescent="0.2">
      <c r="A54" s="87">
        <v>49</v>
      </c>
      <c r="B54" s="89" t="s">
        <v>114</v>
      </c>
      <c r="C54" s="96">
        <v>486</v>
      </c>
      <c r="D54" s="96">
        <v>171266.39999999799</v>
      </c>
      <c r="E54" s="96">
        <v>172</v>
      </c>
      <c r="F54" s="96">
        <v>60612.800000000199</v>
      </c>
      <c r="G54" s="96"/>
      <c r="H54" s="96"/>
      <c r="I54" s="96">
        <v>486</v>
      </c>
      <c r="J54" s="96">
        <v>171266.39999999799</v>
      </c>
      <c r="K54" s="97"/>
      <c r="L54" s="96"/>
    </row>
    <row r="55" spans="1:12" ht="15" x14ac:dyDescent="0.2">
      <c r="A55" s="87">
        <v>50</v>
      </c>
      <c r="B55" s="88" t="s">
        <v>115</v>
      </c>
      <c r="C55" s="96">
        <f t="shared" ref="C55:L55" si="6">SUM(C6,C27,C38,C49,C54)</f>
        <v>1590</v>
      </c>
      <c r="D55" s="96">
        <f t="shared" si="6"/>
        <v>1256904.19</v>
      </c>
      <c r="E55" s="96">
        <f t="shared" si="6"/>
        <v>993</v>
      </c>
      <c r="F55" s="96">
        <f t="shared" si="6"/>
        <v>828399.87999999919</v>
      </c>
      <c r="G55" s="96">
        <f t="shared" si="6"/>
        <v>30</v>
      </c>
      <c r="H55" s="96">
        <f t="shared" si="6"/>
        <v>31294.85</v>
      </c>
      <c r="I55" s="96">
        <f t="shared" si="6"/>
        <v>567</v>
      </c>
      <c r="J55" s="96">
        <f t="shared" si="6"/>
        <v>200035.72999999797</v>
      </c>
      <c r="K55" s="96">
        <f t="shared" si="6"/>
        <v>173</v>
      </c>
      <c r="L55" s="96">
        <f t="shared" si="6"/>
        <v>88910.279999999984</v>
      </c>
    </row>
    <row r="56" spans="1:12" x14ac:dyDescent="0.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1:12" ht="12.75" x14ac:dyDescent="0.2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Кодимський районний суд Одеської області,_x000D_
 Початок періоду: 01.01.2018, Кінець періоду: 31.12.2018&amp;LA745F57C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E4" sqref="E4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98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SUM(E5:E24)</f>
        <v>159</v>
      </c>
      <c r="F4" s="93">
        <f>SUM(F5:F24)</f>
        <v>79143.569999999992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2</v>
      </c>
      <c r="F5" s="95">
        <v>1529.03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 x14ac:dyDescent="0.2">
      <c r="A7" s="67">
        <v>4</v>
      </c>
      <c r="B7" s="149" t="s">
        <v>99</v>
      </c>
      <c r="C7" s="150"/>
      <c r="D7" s="151"/>
      <c r="E7" s="94">
        <v>117</v>
      </c>
      <c r="F7" s="95">
        <v>45723.9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>
        <v>1</v>
      </c>
      <c r="F9" s="95">
        <v>352.4</v>
      </c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8</v>
      </c>
      <c r="F11" s="95">
        <v>10019.44</v>
      </c>
    </row>
    <row r="12" spans="1:6" ht="29.25" customHeight="1" x14ac:dyDescent="0.2">
      <c r="A12" s="67">
        <v>9</v>
      </c>
      <c r="B12" s="149" t="s">
        <v>100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101</v>
      </c>
      <c r="C13" s="150"/>
      <c r="D13" s="151"/>
      <c r="E13" s="94">
        <v>24</v>
      </c>
      <c r="F13" s="95">
        <v>16110.01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4</v>
      </c>
      <c r="F14" s="95">
        <v>2819.2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70</v>
      </c>
      <c r="C17" s="150"/>
      <c r="D17" s="151"/>
      <c r="E17" s="94">
        <v>3</v>
      </c>
      <c r="F17" s="95">
        <v>2589.59</v>
      </c>
    </row>
    <row r="18" spans="1:11" ht="27" customHeight="1" x14ac:dyDescent="0.2">
      <c r="A18" s="67">
        <v>15</v>
      </c>
      <c r="B18" s="149" t="s">
        <v>71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72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96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95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97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102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103</v>
      </c>
      <c r="C24" s="150"/>
      <c r="D24" s="151"/>
      <c r="E24" s="94"/>
      <c r="F24" s="95"/>
    </row>
    <row r="25" spans="1:11" x14ac:dyDescent="0.2">
      <c r="A25" s="68"/>
      <c r="B25" s="68"/>
      <c r="C25" s="68"/>
      <c r="D25" s="68"/>
      <c r="E25" s="68"/>
      <c r="F25" s="68"/>
    </row>
    <row r="26" spans="1:11" ht="16.5" customHeight="1" x14ac:dyDescent="0.25">
      <c r="A26" s="69"/>
      <c r="B26" s="60" t="s">
        <v>51</v>
      </c>
      <c r="C26" s="54"/>
      <c r="D26" s="57" t="s">
        <v>120</v>
      </c>
      <c r="E26" s="141" t="s">
        <v>121</v>
      </c>
      <c r="F26" s="141"/>
      <c r="I26" s="71"/>
      <c r="J26" s="71"/>
      <c r="K26" s="71"/>
    </row>
    <row r="27" spans="1:11" ht="15.75" x14ac:dyDescent="0.2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 x14ac:dyDescent="0.2">
      <c r="A28" s="73"/>
      <c r="B28" s="59" t="s">
        <v>52</v>
      </c>
      <c r="C28" s="54"/>
      <c r="D28" s="56" t="s">
        <v>120</v>
      </c>
      <c r="E28" s="142" t="s">
        <v>122</v>
      </c>
      <c r="F28" s="142"/>
      <c r="I28" s="74"/>
      <c r="J28" s="68"/>
      <c r="K28" s="68"/>
    </row>
    <row r="29" spans="1:11" ht="14.25" x14ac:dyDescent="0.2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 x14ac:dyDescent="0.2">
      <c r="A30" s="75"/>
      <c r="B30" s="38"/>
      <c r="C30" s="55"/>
      <c r="I30" s="77"/>
      <c r="J30" s="77"/>
      <c r="K30" s="78"/>
    </row>
    <row r="31" spans="1:11" ht="15" customHeight="1" x14ac:dyDescent="0.25">
      <c r="A31" s="79" t="s">
        <v>120</v>
      </c>
      <c r="B31" s="41" t="s">
        <v>57</v>
      </c>
      <c r="C31" s="152" t="s">
        <v>123</v>
      </c>
      <c r="D31" s="152"/>
      <c r="E31" s="39" t="s">
        <v>120</v>
      </c>
      <c r="I31" s="80"/>
      <c r="J31" s="77"/>
      <c r="K31" s="78"/>
    </row>
    <row r="32" spans="1:11" ht="15" customHeight="1" x14ac:dyDescent="0.2">
      <c r="A32" s="79" t="s">
        <v>120</v>
      </c>
      <c r="B32" s="42" t="s">
        <v>58</v>
      </c>
      <c r="C32" s="153" t="s">
        <v>123</v>
      </c>
      <c r="D32" s="153"/>
      <c r="E32" s="58"/>
      <c r="I32" s="81"/>
      <c r="J32" s="81"/>
      <c r="K32" s="81"/>
    </row>
    <row r="33" spans="1:11" ht="15.75" customHeight="1" x14ac:dyDescent="0.25">
      <c r="A33" s="82"/>
      <c r="B33" s="43" t="s">
        <v>59</v>
      </c>
      <c r="C33" s="153" t="s">
        <v>124</v>
      </c>
      <c r="D33" s="153"/>
      <c r="F33" s="98" t="s">
        <v>125</v>
      </c>
      <c r="I33" s="77"/>
      <c r="J33" s="77"/>
      <c r="K33" s="78"/>
    </row>
    <row r="34" spans="1:11" x14ac:dyDescent="0.2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x14ac:dyDescent="0.2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mergeCells count="27">
    <mergeCell ref="C33:D33"/>
    <mergeCell ref="B15:D15"/>
    <mergeCell ref="B16:D16"/>
    <mergeCell ref="B17:D17"/>
    <mergeCell ref="B18:D18"/>
    <mergeCell ref="B19:D19"/>
    <mergeCell ref="B21:D21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32" firstPageNumber="4" orientation="portrait" useFirstPageNumber="1" r:id="rId1"/>
  <headerFooter>
    <oddFooter>&amp;R&amp;P&amp;C&amp;CФорма № 10, Підрозділ: Кодимський районний суд Одеської області,_x000D_
 Початок періоду: 01.01.2018, Кінець періоду: 31.12.2018&amp;LA745F57C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2018-03-15T14:08:04Z</cp:lastPrinted>
  <dcterms:created xsi:type="dcterms:W3CDTF">2015-09-09T10:27:37Z</dcterms:created>
  <dcterms:modified xsi:type="dcterms:W3CDTF">2019-02-20T09:16:15Z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10_00503_4.2018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A745F57C</vt:lpwstr>
  </property>
  <property fmtid="{D5CDD505-2E9C-101B-9397-08002B2CF9AE}" pid="9" name="Підрозділ">
    <vt:lpwstr>Кодимський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3.22.0.1578</vt:lpwstr>
  </property>
</Properties>
</file>