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<sst xmlns="http://schemas.openxmlformats.org/spreadsheetml/2006/main" count="177" uniqueCount="152">
  <si>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</si>
  <si>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</si>
  <si>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</si>
  <si>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</si>
  <si>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</si>
  <si>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</si>
  <si>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</si>
  <si>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</si>
  <si>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</si>
  <si>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</si>
  <si>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</si>
  <si>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</si>
  <si>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</si>
  <si>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</si>
  <si>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</si>
  <si>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</si>
  <si>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</si>
  <si>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</si>
  <si>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</si>
  <si>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</si>
  <si>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</si>
  <si>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</si>
  <si>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</si>
  <si>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</si>
  <si>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</si>
  <si>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</si>
  <si>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</si>
  <si>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</si>
  <si>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</si>
  <si>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</si>
  <si>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</si>
  <si>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</si>
  <si>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</si>
  <si>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</si>
  <si>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</si>
  <si>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</si>
  <si>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</si>
  <si>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</si>
  <si>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</si>
  <si>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</si>
  <si>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</si>
  <si>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</si>
  <si>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</si>
  <si>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</si>
  <si>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</si>
  <si>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</si>
  <si>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</si>
  <si>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</si>
  <si>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</si>
  <si>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</si>
  <si>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</si>
  <si>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</si>
  <si>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</si>
  <si>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</si>
  <si>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</si>
  <si>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</si>
  <si>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</si>
  <si>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</si>
  <si>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</si>
  <si>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</si>
  <si>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</si>
  <si>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</si>
  <si>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</si>
  <si>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</si>
  <si>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</si>
  <si>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</si>
  <si>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</si>
  <si>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</si>
  <si>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</si>
  <si>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</si>
  <si>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</si>
  <si>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</si>
  <si>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</si>
  <si>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</si>
  <si>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</si>
  <si>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</si>
  <si>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</si>
  <si>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</si>
  <si>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</si>
  <si>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</si>
  <si>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</si>
  <si>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</si>
  <si>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</si>
  <si>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</si>
  <si>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</si>
  <si>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</si>
  <si>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</si>
  <si>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</si>
  <si>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</si>
  <si>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</si>
  <si>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</si>
  <si>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</si>
  <si>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</si>
  <si>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</si>
  <si>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</si>
  <si>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</si>
  <si>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</si>
  <si>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</si>
  <si>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</si>
  <si>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</si>
  <si>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</si>
  <si>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</si>
  <si>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</si>
  <si>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</si>
  <si>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</si>
  <si>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</si>
  <si>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</si>
  <si>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</si>
  <si>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</si>
  <si>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</si>
  <si>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</si>
  <si>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</si>
  <si>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</si>
  <si>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</si>
  <si>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</si>
  <si>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</si>
  <si>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</si>
  <si>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</si>
  <si>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</si>
  <si>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</si>
  <si>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</si>
  <si>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</si>
  <si>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</si>
  <si>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</si>
  <si>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</si>
  <si>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</si>
  <si>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</si>
  <si>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</si>
  <si>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</si>
  <si>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</si>
  <si>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</si>
  <si>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</si>
  <si>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</si>
  <si>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</si>
  <si>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</si>
  <si>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</si>
  <si>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</si>
  <si>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</si>
  <si>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</si>
  <si>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</si>
  <si>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</si>
  <si>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</si>
  <si>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</si>
  <si>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О.М. Сопільняк</t>
  </si>
  <si>
    <t>Ю.М. Спатерук</t>
  </si>
  <si>
    <t>(04867)2-66-36</t>
  </si>
  <si>
    <t>Inbox@kd.od.court.gov.ua</t>
  </si>
  <si>
    <t>30 червня 2016 року</t>
  </si>
  <si>
    <t>перше півріччя 2016 року</t>
  </si>
  <si>
    <t>Кодимський районний суд Одеської області</t>
  </si>
  <si>
    <t>66000. Одеська область</t>
  </si>
  <si>
    <t>м. Кодима. пл. Перемоги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</si>
</sst>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486</v>
      </c>
      <c r="D6" s="97">
        <f aca="true" t="shared" si="0" ref="D6:L6">SUM(D7,D10,D13,D14,D15,D18,D21,D22)</f>
        <v>404223.4100000009</v>
      </c>
      <c r="E6" s="71">
        <f t="shared" si="0"/>
        <v>409</v>
      </c>
      <c r="F6" s="97">
        <f t="shared" si="0"/>
        <v>322876.67000000004</v>
      </c>
      <c r="G6" s="71">
        <f t="shared" si="0"/>
        <v>14</v>
      </c>
      <c r="H6" s="97">
        <f t="shared" si="0"/>
        <v>25801.899999999998</v>
      </c>
      <c r="I6" s="71">
        <f t="shared" si="0"/>
        <v>24</v>
      </c>
      <c r="J6" s="97">
        <f t="shared" si="0"/>
        <v>14007.15</v>
      </c>
      <c r="K6" s="71">
        <f t="shared" si="0"/>
        <v>53</v>
      </c>
      <c r="L6" s="97">
        <f t="shared" si="0"/>
        <v>31462.34</v>
      </c>
    </row>
    <row r="7" spans="1:12" ht="16.5" customHeight="1">
      <c r="A7" s="123">
        <v>2</v>
      </c>
      <c r="B7" s="126" t="s">
        <v>114</v>
      </c>
      <c r="C7" s="72">
        <v>273</v>
      </c>
      <c r="D7" s="130">
        <v>303767.210000001</v>
      </c>
      <c r="E7" s="72">
        <v>223</v>
      </c>
      <c r="F7" s="130">
        <v>237067.48</v>
      </c>
      <c r="G7" s="72">
        <v>4</v>
      </c>
      <c r="H7" s="130">
        <v>2722.05</v>
      </c>
      <c r="I7" s="72">
        <v>24</v>
      </c>
      <c r="J7" s="130">
        <v>14007.15</v>
      </c>
      <c r="K7" s="72">
        <v>30</v>
      </c>
      <c r="L7" s="130">
        <v>20989.54</v>
      </c>
    </row>
    <row r="8" spans="1:12" ht="16.5" customHeight="1">
      <c r="A8" s="123">
        <v>3</v>
      </c>
      <c r="B8" s="127" t="s">
        <v>115</v>
      </c>
      <c r="C8" s="72">
        <v>76</v>
      </c>
      <c r="D8" s="130">
        <v>148535.35</v>
      </c>
      <c r="E8" s="72">
        <v>73</v>
      </c>
      <c r="F8" s="130">
        <v>113333.72</v>
      </c>
      <c r="G8" s="72">
        <v>2</v>
      </c>
      <c r="H8" s="130">
        <v>1621.6</v>
      </c>
      <c r="I8" s="72">
        <v>1</v>
      </c>
      <c r="J8" s="130">
        <v>1777</v>
      </c>
      <c r="K8" s="72">
        <v>3</v>
      </c>
      <c r="L8" s="130">
        <v>5421.23</v>
      </c>
    </row>
    <row r="9" spans="1:12" ht="16.5" customHeight="1">
      <c r="A9" s="123">
        <v>4</v>
      </c>
      <c r="B9" s="127" t="s">
        <v>116</v>
      </c>
      <c r="C9" s="72">
        <v>197</v>
      </c>
      <c r="D9" s="130">
        <v>155231.86</v>
      </c>
      <c r="E9" s="72">
        <v>150</v>
      </c>
      <c r="F9" s="130">
        <v>123733.76</v>
      </c>
      <c r="G9" s="72">
        <v>1</v>
      </c>
      <c r="H9" s="130">
        <v>856.85</v>
      </c>
      <c r="I9" s="72">
        <v>23</v>
      </c>
      <c r="J9" s="130">
        <v>12230.15</v>
      </c>
      <c r="K9" s="72">
        <v>27</v>
      </c>
      <c r="L9" s="130">
        <v>15568.31</v>
      </c>
    </row>
    <row r="10" spans="1:12" ht="19.5" customHeight="1">
      <c r="A10" s="123">
        <v>5</v>
      </c>
      <c r="B10" s="126" t="s">
        <v>117</v>
      </c>
      <c r="C10" s="72">
        <v>103</v>
      </c>
      <c r="D10" s="130">
        <v>56773.5999999999</v>
      </c>
      <c r="E10" s="72">
        <v>85</v>
      </c>
      <c r="F10" s="130">
        <v>45661.53</v>
      </c>
      <c r="G10" s="72">
        <v>10</v>
      </c>
      <c r="H10" s="130">
        <v>23079.85</v>
      </c>
      <c r="I10" s="72"/>
      <c r="J10" s="130"/>
      <c r="K10" s="72">
        <v>14</v>
      </c>
      <c r="L10" s="130">
        <v>7716.8</v>
      </c>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103</v>
      </c>
      <c r="D12" s="130">
        <v>56773.5999999999</v>
      </c>
      <c r="E12" s="72">
        <v>85</v>
      </c>
      <c r="F12" s="130">
        <v>45661.53</v>
      </c>
      <c r="G12" s="72">
        <v>10</v>
      </c>
      <c r="H12" s="130">
        <v>23079.85</v>
      </c>
      <c r="I12" s="72"/>
      <c r="J12" s="130"/>
      <c r="K12" s="72">
        <v>14</v>
      </c>
      <c r="L12" s="130">
        <v>7716.8</v>
      </c>
    </row>
    <row r="13" spans="1:12" ht="15" customHeight="1">
      <c r="A13" s="123">
        <v>8</v>
      </c>
      <c r="B13" s="126" t="s">
        <v>42</v>
      </c>
      <c r="C13" s="72">
        <v>45</v>
      </c>
      <c r="D13" s="130">
        <v>24804</v>
      </c>
      <c r="E13" s="72">
        <v>44</v>
      </c>
      <c r="F13" s="130">
        <v>22843.76</v>
      </c>
      <c r="G13" s="72"/>
      <c r="H13" s="130"/>
      <c r="I13" s="72"/>
      <c r="J13" s="130"/>
      <c r="K13" s="72">
        <v>1</v>
      </c>
      <c r="L13" s="130">
        <v>551.2</v>
      </c>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63</v>
      </c>
      <c r="D15" s="130">
        <v>18189.6</v>
      </c>
      <c r="E15" s="72">
        <v>55</v>
      </c>
      <c r="F15" s="130">
        <v>16201.5</v>
      </c>
      <c r="G15" s="72"/>
      <c r="H15" s="130"/>
      <c r="I15" s="72"/>
      <c r="J15" s="130"/>
      <c r="K15" s="72">
        <v>8</v>
      </c>
      <c r="L15" s="130">
        <v>2204.8</v>
      </c>
    </row>
    <row r="16" spans="1:12" ht="21" customHeight="1">
      <c r="A16" s="123">
        <v>11</v>
      </c>
      <c r="B16" s="127" t="s">
        <v>118</v>
      </c>
      <c r="C16" s="72">
        <v>2</v>
      </c>
      <c r="D16" s="130">
        <v>1378</v>
      </c>
      <c r="E16" s="72">
        <v>2</v>
      </c>
      <c r="F16" s="130">
        <v>1378</v>
      </c>
      <c r="G16" s="72"/>
      <c r="H16" s="130"/>
      <c r="I16" s="72"/>
      <c r="J16" s="130"/>
      <c r="K16" s="72"/>
      <c r="L16" s="130"/>
    </row>
    <row r="17" spans="1:12" ht="21" customHeight="1">
      <c r="A17" s="123">
        <v>12</v>
      </c>
      <c r="B17" s="127" t="s">
        <v>119</v>
      </c>
      <c r="C17" s="72">
        <v>61</v>
      </c>
      <c r="D17" s="130">
        <v>16811.6</v>
      </c>
      <c r="E17" s="72">
        <v>53</v>
      </c>
      <c r="F17" s="130">
        <v>14823.5</v>
      </c>
      <c r="G17" s="72"/>
      <c r="H17" s="130"/>
      <c r="I17" s="72"/>
      <c r="J17" s="130"/>
      <c r="K17" s="72">
        <v>8</v>
      </c>
      <c r="L17" s="130">
        <v>2204.8</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1</v>
      </c>
      <c r="D21" s="130">
        <v>137.8</v>
      </c>
      <c r="E21" s="72">
        <v>1</v>
      </c>
      <c r="F21" s="130">
        <v>551.2</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8</v>
      </c>
      <c r="D34" s="97">
        <f aca="true" t="shared" si="3" ref="D34:L34">SUM(D35,D42,D43,D44)</f>
        <v>4409.6</v>
      </c>
      <c r="E34" s="71">
        <f t="shared" si="3"/>
        <v>2</v>
      </c>
      <c r="F34" s="97">
        <f t="shared" si="3"/>
        <v>1102.4</v>
      </c>
      <c r="G34" s="71">
        <f t="shared" si="3"/>
        <v>0</v>
      </c>
      <c r="H34" s="97">
        <f t="shared" si="3"/>
        <v>0</v>
      </c>
      <c r="I34" s="71">
        <f t="shared" si="3"/>
        <v>0</v>
      </c>
      <c r="J34" s="97">
        <f t="shared" si="3"/>
        <v>0</v>
      </c>
      <c r="K34" s="71">
        <f t="shared" si="3"/>
        <v>6</v>
      </c>
      <c r="L34" s="97">
        <f t="shared" si="3"/>
        <v>3307.2</v>
      </c>
    </row>
    <row r="35" spans="1:12" ht="24" customHeight="1">
      <c r="A35" s="123">
        <v>30</v>
      </c>
      <c r="B35" s="126" t="s">
        <v>131</v>
      </c>
      <c r="C35" s="72">
        <f>SUM(C36,C39)</f>
        <v>8</v>
      </c>
      <c r="D35" s="130">
        <f aca="true" t="shared" si="4" ref="D35:L35">SUM(D36,D39)</f>
        <v>4409.6</v>
      </c>
      <c r="E35" s="72">
        <f t="shared" si="4"/>
        <v>2</v>
      </c>
      <c r="F35" s="130">
        <f t="shared" si="4"/>
        <v>1102.4</v>
      </c>
      <c r="G35" s="72">
        <f t="shared" si="4"/>
        <v>0</v>
      </c>
      <c r="H35" s="130">
        <f t="shared" si="4"/>
        <v>0</v>
      </c>
      <c r="I35" s="72">
        <f t="shared" si="4"/>
        <v>0</v>
      </c>
      <c r="J35" s="130">
        <f t="shared" si="4"/>
        <v>0</v>
      </c>
      <c r="K35" s="72">
        <f t="shared" si="4"/>
        <v>6</v>
      </c>
      <c r="L35" s="130">
        <f t="shared" si="4"/>
        <v>3307.2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8</v>
      </c>
      <c r="D39" s="130">
        <v>4409.6</v>
      </c>
      <c r="E39" s="72">
        <v>2</v>
      </c>
      <c r="F39" s="130">
        <v>1102.4</v>
      </c>
      <c r="G39" s="72"/>
      <c r="H39" s="130"/>
      <c r="I39" s="72"/>
      <c r="J39" s="130"/>
      <c r="K39" s="72">
        <v>6</v>
      </c>
      <c r="L39" s="130">
        <v>3307.2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8</v>
      </c>
      <c r="D41" s="130">
        <v>4409.6</v>
      </c>
      <c r="E41" s="72">
        <v>2</v>
      </c>
      <c r="F41" s="130">
        <v>1102.4</v>
      </c>
      <c r="G41" s="72"/>
      <c r="H41" s="130"/>
      <c r="I41" s="72"/>
      <c r="J41" s="130"/>
      <c r="K41" s="72">
        <v>6</v>
      </c>
      <c r="L41" s="130">
        <v>3307.2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48</v>
      </c>
      <c r="D45" s="97">
        <f aca="true" t="shared" si="5" ref="D45:L45">SUM(D46:D51)</f>
        <v>851.66</v>
      </c>
      <c r="E45" s="71">
        <f t="shared" si="5"/>
        <v>48</v>
      </c>
      <c r="F45" s="97">
        <f t="shared" si="5"/>
        <v>1044.64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45</v>
      </c>
      <c r="D46" s="130">
        <v>727.64</v>
      </c>
      <c r="E46" s="72">
        <v>45</v>
      </c>
      <c r="F46" s="130">
        <v>919.95</v>
      </c>
      <c r="G46" s="72"/>
      <c r="H46" s="130"/>
      <c r="I46" s="72"/>
      <c r="J46" s="130"/>
      <c r="K46" s="72"/>
      <c r="L46" s="130"/>
    </row>
    <row r="47" spans="1:12" ht="21" customHeight="1">
      <c r="A47" s="123">
        <v>42</v>
      </c>
      <c r="B47" s="126" t="s">
        <v>21</v>
      </c>
      <c r="C47" s="72">
        <v>2</v>
      </c>
      <c r="D47" s="130">
        <v>82.68</v>
      </c>
      <c r="E47" s="72">
        <v>2</v>
      </c>
      <c r="F47" s="130">
        <v>83.34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41.35</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264</v>
      </c>
      <c r="D52" s="97">
        <v>72758.3999999999</v>
      </c>
      <c r="E52" s="71">
        <v>79</v>
      </c>
      <c r="F52" s="97">
        <v>21772.4</v>
      </c>
      <c r="G52" s="71"/>
      <c r="H52" s="97"/>
      <c r="I52" s="71">
        <v>264</v>
      </c>
      <c r="J52" s="97">
        <v>72758.3999999999</v>
      </c>
      <c r="K52" s="72"/>
      <c r="L52" s="97"/>
    </row>
    <row r="53" spans="1:12" ht="15">
      <c r="A53" s="123">
        <v>48</v>
      </c>
      <c r="B53" s="124" t="s">
        <v>129</v>
      </c>
      <c r="C53" s="71">
        <f aca="true" t="shared" si="6" ref="C53:L53">SUM(C6,C25,C34,C45,C52)</f>
        <v>806</v>
      </c>
      <c r="D53" s="97">
        <f t="shared" si="6"/>
        <v>482243.07000000076</v>
      </c>
      <c r="E53" s="71">
        <f t="shared" si="6"/>
        <v>538</v>
      </c>
      <c r="F53" s="97">
        <f t="shared" si="6"/>
        <v>346796.1100000001</v>
      </c>
      <c r="G53" s="71">
        <f t="shared" si="6"/>
        <v>14</v>
      </c>
      <c r="H53" s="97">
        <f t="shared" si="6"/>
        <v>25801.899999999998</v>
      </c>
      <c r="I53" s="71">
        <f t="shared" si="6"/>
        <v>288</v>
      </c>
      <c r="J53" s="97">
        <f t="shared" si="6"/>
        <v>86765.5499999999</v>
      </c>
      <c r="K53" s="71">
        <f t="shared" si="6"/>
        <v>59</v>
      </c>
      <c r="L53" s="97">
        <f t="shared" si="6"/>
        <v>34769.54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&amp;L37C50DC7&amp;CФорма № 10, Підрозділ: Кодимський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&amp;L37C50DC7&amp;CФорма № 10, Підрозділ: Кодимський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59</v>
      </c>
      <c r="F4" s="134">
        <f>SUM(F5:F20)</f>
        <v>34769.53999999999</v>
      </c>
    </row>
    <row r="5" spans="1:6" ht="20.25" customHeight="1">
      <c r="A5" s="103">
        <v>2</v>
      </c>
      <c r="B5" s="151" t="s">
        <v>97</v>
      </c>
      <c r="C5" s="152"/>
      <c r="D5" s="153"/>
      <c r="E5" s="55">
        <v>12</v>
      </c>
      <c r="F5" s="132">
        <v>5787.6</v>
      </c>
    </row>
    <row r="6" spans="1:6" ht="28.5" customHeight="1">
      <c r="A6" s="103">
        <v>3</v>
      </c>
      <c r="B6" s="151" t="s">
        <v>98</v>
      </c>
      <c r="C6" s="152"/>
      <c r="D6" s="153"/>
      <c r="E6" s="55"/>
      <c r="F6" s="132"/>
    </row>
    <row r="7" spans="1:6" ht="20.25" customHeight="1">
      <c r="A7" s="103">
        <v>4</v>
      </c>
      <c r="B7" s="151" t="s">
        <v>99</v>
      </c>
      <c r="C7" s="152"/>
      <c r="D7" s="153"/>
      <c r="E7" s="55">
        <v>28</v>
      </c>
      <c r="F7" s="132">
        <v>16260.4</v>
      </c>
    </row>
    <row r="8" spans="1:6" ht="41.25" customHeight="1">
      <c r="A8" s="103">
        <v>5</v>
      </c>
      <c r="B8" s="151" t="s">
        <v>100</v>
      </c>
      <c r="C8" s="152"/>
      <c r="D8" s="153"/>
      <c r="E8" s="55"/>
      <c r="F8" s="132"/>
    </row>
    <row r="9" spans="1:6" ht="41.25" customHeight="1">
      <c r="A9" s="103">
        <v>6</v>
      </c>
      <c r="B9" s="151" t="s">
        <v>101</v>
      </c>
      <c r="C9" s="152"/>
      <c r="D9" s="153"/>
      <c r="E9" s="55">
        <v>1</v>
      </c>
      <c r="F9" s="132">
        <v>275.6</v>
      </c>
    </row>
    <row r="10" spans="1:6" ht="27" customHeight="1">
      <c r="A10" s="103">
        <v>7</v>
      </c>
      <c r="B10" s="151" t="s">
        <v>102</v>
      </c>
      <c r="C10" s="152"/>
      <c r="D10" s="153"/>
      <c r="E10" s="55"/>
      <c r="F10" s="132"/>
    </row>
    <row r="11" spans="1:6" ht="26.25" customHeight="1">
      <c r="A11" s="103">
        <v>8</v>
      </c>
      <c r="B11" s="151" t="s">
        <v>103</v>
      </c>
      <c r="C11" s="152"/>
      <c r="D11" s="153"/>
      <c r="E11" s="55">
        <v>2</v>
      </c>
      <c r="F11" s="132">
        <v>4043.23</v>
      </c>
    </row>
    <row r="12" spans="1:6" ht="29.25" customHeight="1">
      <c r="A12" s="103">
        <v>9</v>
      </c>
      <c r="B12" s="151" t="s">
        <v>82</v>
      </c>
      <c r="C12" s="152"/>
      <c r="D12" s="153"/>
      <c r="E12" s="55"/>
      <c r="F12" s="132"/>
    </row>
    <row r="13" spans="1:6" ht="20.25" customHeight="1">
      <c r="A13" s="103">
        <v>10</v>
      </c>
      <c r="B13" s="151" t="s">
        <v>104</v>
      </c>
      <c r="C13" s="152"/>
      <c r="D13" s="153"/>
      <c r="E13" s="55">
        <v>16</v>
      </c>
      <c r="F13" s="132">
        <v>8402.71</v>
      </c>
    </row>
    <row r="14" spans="1:6" ht="25.5" customHeight="1">
      <c r="A14" s="103">
        <v>11</v>
      </c>
      <c r="B14" s="151" t="s">
        <v>105</v>
      </c>
      <c r="C14" s="152"/>
      <c r="D14" s="153"/>
      <c r="E14" s="55"/>
      <c r="F14" s="132"/>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c r="F17" s="132"/>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142</v>
      </c>
      <c r="C20" s="152"/>
      <c r="D20" s="153"/>
      <c r="E20" s="55"/>
      <c r="F20" s="132"/>
    </row>
    <row r="21" spans="1:6" ht="12.75">
      <c r="A21" s="104"/>
      <c r="B21" s="104"/>
      <c r="C21" s="104"/>
      <c r="D21" s="104"/>
      <c r="E21" s="104"/>
      <c r="F21" s="104"/>
    </row>
    <row r="22" spans="1:11" ht="16.5" customHeight="1">
      <c r="A22" s="105"/>
      <c r="B22" s="95" t="s">
        <v>76</v>
      </c>
      <c r="C22" s="87"/>
      <c r="D22" s="90"/>
      <c r="E22" s="154" t="s">
        <v>143</v>
      </c>
      <c r="F22" s="154"/>
      <c r="I22" s="107"/>
      <c r="J22" s="107"/>
      <c r="K22" s="107"/>
    </row>
    <row r="23" spans="1:11" ht="15.75">
      <c r="A23" s="106"/>
      <c r="B23" s="86"/>
      <c r="C23" s="96" t="s">
        <v>79</v>
      </c>
      <c r="D23" s="56"/>
      <c r="E23" s="96" t="s">
        <v>90</v>
      </c>
      <c r="I23" s="108"/>
      <c r="J23" s="104"/>
      <c r="K23" s="104"/>
    </row>
    <row r="24" spans="1:11" ht="14.25">
      <c r="A24" s="109"/>
      <c r="B24" s="94" t="s">
        <v>77</v>
      </c>
      <c r="C24" s="87"/>
      <c r="D24" s="89"/>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0" t="s">
        <v>145</v>
      </c>
      <c r="D27" s="150"/>
      <c r="E27" s="46"/>
      <c r="I27" s="116"/>
      <c r="J27" s="113"/>
      <c r="K27" s="114"/>
    </row>
    <row r="28" spans="1:11" ht="15" customHeight="1">
      <c r="A28" s="115"/>
      <c r="B28" s="68" t="s">
        <v>92</v>
      </c>
      <c r="C28" s="150" t="s">
        <v>145</v>
      </c>
      <c r="D28" s="150"/>
      <c r="E28" s="93"/>
      <c r="I28" s="117"/>
      <c r="J28" s="117"/>
      <c r="K28" s="117"/>
    </row>
    <row r="29" spans="1:11" ht="19.5" customHeight="1">
      <c r="A29" s="118"/>
      <c r="B29" s="69" t="s">
        <v>93</v>
      </c>
      <c r="C29" s="150" t="s">
        <v>146</v>
      </c>
      <c r="D29" s="15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&amp;L37C50DC7&amp;CФорма № 10, Підрозділ: Кодимський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G10" sqref="G10"/>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148</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149</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150</v>
      </c>
      <c r="E39" s="171"/>
      <c r="F39" s="171"/>
      <c r="G39" s="171"/>
      <c r="H39" s="172"/>
      <c r="I39" s="11"/>
    </row>
    <row r="40" spans="1:9" ht="12.75" customHeight="1">
      <c r="A40" s="13"/>
      <c r="B40" s="15"/>
      <c r="C40" s="11"/>
      <c r="D40" s="11"/>
      <c r="E40" s="11"/>
      <c r="F40" s="11"/>
      <c r="G40" s="11"/>
      <c r="H40" s="13"/>
      <c r="I40" s="11"/>
    </row>
    <row r="41" spans="1:8" ht="12.75" customHeight="1">
      <c r="A41" s="13"/>
      <c r="B41" s="177" t="s">
        <v>151</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1</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&amp;L37C50DC7&amp;C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2016-07-29T12:02:00Z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10_00503_2.2016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37C50DC7</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